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2B7DEE47-3F2A-4B9A-8E25-FFB50759D883}" xr6:coauthVersionLast="47" xr6:coauthVersionMax="47" xr10:uidLastSave="{00000000-0000-0000-0000-000000000000}"/>
  <bookViews>
    <workbookView xWindow="-108" yWindow="-108" windowWidth="23256" windowHeight="12456" xr2:uid="{25E8A393-8AC1-4698-9059-03B60B29F2D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G11" i="1"/>
  <c r="F11" i="1"/>
  <c r="E11" i="1"/>
  <c r="M4" i="1"/>
  <c r="M11" i="1" s="1"/>
  <c r="L4" i="1"/>
  <c r="L11" i="1" s="1"/>
  <c r="K4" i="1"/>
  <c r="K11" i="1" s="1"/>
  <c r="J4" i="1"/>
  <c r="J11" i="1" s="1"/>
  <c r="I4" i="1"/>
  <c r="I11" i="1" s="1"/>
  <c r="H4" i="1"/>
  <c r="H11" i="1" s="1"/>
  <c r="G4" i="1"/>
  <c r="F4" i="1"/>
  <c r="E4" i="1"/>
  <c r="D4" i="1"/>
  <c r="D11" i="1" s="1"/>
  <c r="C4" i="1"/>
  <c r="C11" i="1" s="1"/>
  <c r="B4" i="1"/>
  <c r="B11" i="1" s="1"/>
</calcChain>
</file>

<file path=xl/sharedStrings.xml><?xml version="1.0" encoding="utf-8"?>
<sst xmlns="http://schemas.openxmlformats.org/spreadsheetml/2006/main" count="15" uniqueCount="11">
  <si>
    <t>Macrorregión</t>
  </si>
  <si>
    <t>Centro</t>
  </si>
  <si>
    <t>Norte</t>
  </si>
  <si>
    <t>Sur</t>
  </si>
  <si>
    <t>Total general</t>
  </si>
  <si>
    <t>Valor de la producción minera por macrorregiones, 2010-2021</t>
  </si>
  <si>
    <t>(porcentaje)</t>
  </si>
  <si>
    <t xml:space="preserve">Fuente: Banco Central de Reserva del Perú (BCRP) y Ministerio de Energía y Minas (Minem). </t>
  </si>
  <si>
    <t>Elaboración: GPC.</t>
  </si>
  <si>
    <t>Incluye la estimación de oro artesanal.</t>
  </si>
  <si>
    <t>Datos VPM del 2021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</si>
</sst>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,,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9" tint="0.79998168889431442"/>
      </bottom>
      <diagonal/>
    </border>
    <border>
      <left/>
      <right/>
      <top style="medium">
        <color indexed="64"/>
      </top>
      <bottom style="thin">
        <color theme="9" tint="0.59999389629810485"/>
      </bottom>
      <diagonal/>
    </border>
    <border>
      <left/>
      <right style="medium">
        <color indexed="64"/>
      </right>
      <top style="medium">
        <color indexed="64"/>
      </top>
      <bottom style="thin">
        <color theme="9" tint="0.59999389629810485"/>
      </bottom>
      <diagonal/>
    </border>
    <border>
      <left style="medium">
        <color indexed="64"/>
      </left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 style="medium">
        <color indexed="64"/>
      </right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/>
      <top style="double">
        <color theme="9" tint="-0.249977111117893"/>
      </top>
      <bottom style="medium">
        <color indexed="64"/>
      </bottom>
      <diagonal/>
    </border>
    <border>
      <left/>
      <right/>
      <top style="double">
        <color theme="9" tint="-0.249977111117893"/>
      </top>
      <bottom style="medium">
        <color indexed="64"/>
      </bottom>
      <diagonal/>
    </border>
    <border>
      <left/>
      <right style="medium">
        <color indexed="64"/>
      </right>
      <top style="double">
        <color theme="9" tint="-0.249977111117893"/>
      </top>
      <bottom style="medium">
        <color indexed="64"/>
      </bottom>
      <diagonal/>
    </border>
    <border>
      <left style="medium">
        <color indexed="64"/>
      </left>
      <right/>
      <top style="thin">
        <color theme="9" tint="0.79998168889431442"/>
      </top>
      <bottom style="medium">
        <color indexed="64"/>
      </bottom>
      <diagonal/>
    </border>
    <border>
      <left/>
      <right/>
      <top style="thin">
        <color theme="9" tint="0.79998168889431442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79998168889431442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0" borderId="0" xfId="0" applyFont="1"/>
    <xf numFmtId="0" fontId="4" fillId="0" borderId="0" xfId="2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/>
    </xf>
    <xf numFmtId="164" fontId="6" fillId="0" borderId="5" xfId="0" applyNumberFormat="1" applyFont="1" applyBorder="1"/>
    <xf numFmtId="164" fontId="6" fillId="0" borderId="6" xfId="0" applyNumberFormat="1" applyFont="1" applyBorder="1"/>
    <xf numFmtId="0" fontId="5" fillId="0" borderId="7" xfId="0" applyFont="1" applyBorder="1" applyAlignment="1">
      <alignment horizontal="left"/>
    </xf>
    <xf numFmtId="164" fontId="5" fillId="0" borderId="8" xfId="0" applyNumberFormat="1" applyFont="1" applyBorder="1"/>
    <xf numFmtId="164" fontId="5" fillId="0" borderId="9" xfId="0" applyNumberFormat="1" applyFont="1" applyBorder="1"/>
    <xf numFmtId="9" fontId="6" fillId="0" borderId="5" xfId="1" applyFont="1" applyFill="1" applyBorder="1"/>
    <xf numFmtId="9" fontId="6" fillId="0" borderId="6" xfId="1" applyFont="1" applyFill="1" applyBorder="1"/>
    <xf numFmtId="0" fontId="6" fillId="0" borderId="10" xfId="0" applyFont="1" applyBorder="1" applyAlignment="1">
      <alignment horizontal="left"/>
    </xf>
    <xf numFmtId="9" fontId="6" fillId="0" borderId="11" xfId="1" applyFont="1" applyFill="1" applyBorder="1"/>
    <xf numFmtId="9" fontId="6" fillId="0" borderId="12" xfId="1" applyFont="1" applyFill="1" applyBorder="1"/>
  </cellXfs>
  <cellStyles count="3">
    <cellStyle name="Normal" xfId="0" builtinId="0"/>
    <cellStyle name="Normal 4" xfId="2" xr:uid="{28265BEE-D4A2-437D-8FE1-0366E27BA564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l\Downloads\R26_WEB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6 "/>
      <sheetName val="Slide 2"/>
      <sheetName val="Slide 3"/>
      <sheetName val="Slide 4"/>
      <sheetName val="Slide 5"/>
      <sheetName val="G1"/>
      <sheetName val="G2"/>
      <sheetName val="C1"/>
      <sheetName val="C2"/>
      <sheetName val="G3"/>
      <sheetName val="G3.1"/>
      <sheetName val="C3"/>
      <sheetName val="G4"/>
      <sheetName val="G5"/>
      <sheetName val="G6"/>
      <sheetName val="G7"/>
      <sheetName val="G8"/>
      <sheetName val="C4"/>
      <sheetName val="G9"/>
      <sheetName val="G10"/>
      <sheetName val="G11"/>
      <sheetName val="G12"/>
      <sheetName val="G13"/>
      <sheetName val="G14"/>
      <sheetName val="G15"/>
      <sheetName val="G18"/>
      <sheetName val="G19"/>
      <sheetName val="G20"/>
      <sheetName val="C5"/>
      <sheetName val="G21"/>
      <sheetName val="G23"/>
      <sheetName val="G24"/>
      <sheetName val="G24.1"/>
      <sheetName val="G25"/>
      <sheetName val="G26"/>
      <sheetName val="C6"/>
      <sheetName val="G27"/>
      <sheetName val="G28"/>
      <sheetName val="G29"/>
      <sheetName val="G30"/>
      <sheetName val="G31"/>
      <sheetName val="G32"/>
      <sheetName val="G33"/>
      <sheetName val="G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4">
          <cell r="B4">
            <v>2010</v>
          </cell>
          <cell r="C4">
            <v>2011</v>
          </cell>
          <cell r="D4">
            <v>2012</v>
          </cell>
          <cell r="E4">
            <v>2013</v>
          </cell>
          <cell r="F4">
            <v>2014</v>
          </cell>
          <cell r="G4">
            <v>2015</v>
          </cell>
          <cell r="H4">
            <v>2016</v>
          </cell>
          <cell r="I4">
            <v>2017</v>
          </cell>
          <cell r="J4">
            <v>2018</v>
          </cell>
          <cell r="K4">
            <v>2019</v>
          </cell>
          <cell r="L4">
            <v>2020</v>
          </cell>
          <cell r="M4">
            <v>2021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BD1FD-804A-40DC-996E-902EE05A5F0E}">
  <dimension ref="A1:M19"/>
  <sheetViews>
    <sheetView tabSelected="1" workbookViewId="0">
      <selection activeCell="H18" sqref="H18"/>
    </sheetView>
  </sheetViews>
  <sheetFormatPr defaultRowHeight="14.4" x14ac:dyDescent="0.3"/>
  <sheetData>
    <row r="1" spans="1:13" x14ac:dyDescent="0.3">
      <c r="A1" s="1" t="s">
        <v>5</v>
      </c>
      <c r="B1" s="2"/>
    </row>
    <row r="2" spans="1:13" x14ac:dyDescent="0.3">
      <c r="A2" s="1" t="s">
        <v>6</v>
      </c>
    </row>
    <row r="3" spans="1:13" ht="15" thickBot="1" x14ac:dyDescent="0.35"/>
    <row r="4" spans="1:13" x14ac:dyDescent="0.3">
      <c r="A4" s="3" t="s">
        <v>0</v>
      </c>
      <c r="B4" s="4">
        <f>[1]G12!B4</f>
        <v>2010</v>
      </c>
      <c r="C4" s="4">
        <f>[1]G12!C4</f>
        <v>2011</v>
      </c>
      <c r="D4" s="4">
        <f>[1]G12!D4</f>
        <v>2012</v>
      </c>
      <c r="E4" s="4">
        <f>[1]G12!E4</f>
        <v>2013</v>
      </c>
      <c r="F4" s="4">
        <f>[1]G12!F4</f>
        <v>2014</v>
      </c>
      <c r="G4" s="4">
        <f>[1]G12!G4</f>
        <v>2015</v>
      </c>
      <c r="H4" s="4">
        <f>[1]G12!H4</f>
        <v>2016</v>
      </c>
      <c r="I4" s="4">
        <f>[1]G12!I4</f>
        <v>2017</v>
      </c>
      <c r="J4" s="4">
        <f>[1]G12!J4</f>
        <v>2018</v>
      </c>
      <c r="K4" s="4">
        <f>[1]G12!K4</f>
        <v>2019</v>
      </c>
      <c r="L4" s="4">
        <f>[1]G12!L4</f>
        <v>2020</v>
      </c>
      <c r="M4" s="5">
        <f>[1]G12!M4</f>
        <v>2021</v>
      </c>
    </row>
    <row r="5" spans="1:13" x14ac:dyDescent="0.3">
      <c r="A5" s="6" t="s">
        <v>1</v>
      </c>
      <c r="B5" s="7">
        <v>13677985347.677975</v>
      </c>
      <c r="C5" s="7">
        <v>19439624461.530022</v>
      </c>
      <c r="D5" s="7">
        <v>16753928988.018948</v>
      </c>
      <c r="E5" s="7">
        <v>16142792344.480587</v>
      </c>
      <c r="F5" s="7">
        <v>17145294689.557243</v>
      </c>
      <c r="G5" s="7">
        <v>18218969430.550159</v>
      </c>
      <c r="H5" s="7">
        <v>19544558781.983494</v>
      </c>
      <c r="I5" s="7">
        <v>22300472849.757065</v>
      </c>
      <c r="J5" s="7">
        <v>23422636691.92712</v>
      </c>
      <c r="K5" s="7">
        <v>23095108979.052437</v>
      </c>
      <c r="L5" s="7">
        <v>20732671627.873302</v>
      </c>
      <c r="M5" s="8">
        <v>39580605825.203621</v>
      </c>
    </row>
    <row r="6" spans="1:13" x14ac:dyDescent="0.3">
      <c r="A6" s="6" t="s">
        <v>2</v>
      </c>
      <c r="B6" s="7">
        <v>24039326106.121323</v>
      </c>
      <c r="C6" s="7">
        <v>29122505488.483295</v>
      </c>
      <c r="D6" s="7">
        <v>31011831836.283016</v>
      </c>
      <c r="E6" s="7">
        <v>26069419650.385593</v>
      </c>
      <c r="F6" s="7">
        <v>21510304889.054699</v>
      </c>
      <c r="G6" s="7">
        <v>21916821178.560921</v>
      </c>
      <c r="H6" s="7">
        <v>22583396425.951641</v>
      </c>
      <c r="I6" s="7">
        <v>23930418241.715065</v>
      </c>
      <c r="J6" s="7">
        <v>24273413124.330402</v>
      </c>
      <c r="K6" s="7">
        <v>23078624699.031677</v>
      </c>
      <c r="L6" s="7">
        <v>22824621905.701672</v>
      </c>
      <c r="M6" s="8">
        <v>36356840693.434235</v>
      </c>
    </row>
    <row r="7" spans="1:13" ht="15" thickBot="1" x14ac:dyDescent="0.35">
      <c r="A7" s="6" t="s">
        <v>3</v>
      </c>
      <c r="B7" s="7">
        <v>25285884370.946838</v>
      </c>
      <c r="C7" s="7">
        <v>29536411440.212513</v>
      </c>
      <c r="D7" s="7">
        <v>23176321563.712719</v>
      </c>
      <c r="E7" s="7">
        <v>22987690011.403904</v>
      </c>
      <c r="F7" s="7">
        <v>21169075596.444511</v>
      </c>
      <c r="G7" s="7">
        <v>21892618959.540363</v>
      </c>
      <c r="H7" s="7">
        <v>32080200992.587078</v>
      </c>
      <c r="I7" s="7">
        <v>38346715881.768524</v>
      </c>
      <c r="J7" s="7">
        <v>41843391837.324387</v>
      </c>
      <c r="K7" s="7">
        <v>40408457996.263138</v>
      </c>
      <c r="L7" s="7">
        <v>39114752643.61702</v>
      </c>
      <c r="M7" s="8">
        <v>63778980902.225014</v>
      </c>
    </row>
    <row r="8" spans="1:13" ht="15.6" thickTop="1" thickBot="1" x14ac:dyDescent="0.35">
      <c r="A8" s="9" t="s">
        <v>4</v>
      </c>
      <c r="B8" s="10">
        <v>63003195824.74614</v>
      </c>
      <c r="C8" s="10">
        <v>78098541390.22583</v>
      </c>
      <c r="D8" s="10">
        <v>70942082388.014679</v>
      </c>
      <c r="E8" s="10">
        <v>65199902006.270081</v>
      </c>
      <c r="F8" s="10">
        <v>59824675175.05645</v>
      </c>
      <c r="G8" s="10">
        <v>62028409568.651443</v>
      </c>
      <c r="H8" s="10">
        <v>74208156200.522217</v>
      </c>
      <c r="I8" s="10">
        <v>84577606973.240662</v>
      </c>
      <c r="J8" s="10">
        <v>89539441653.581909</v>
      </c>
      <c r="K8" s="10">
        <v>86582191674.34726</v>
      </c>
      <c r="L8" s="10">
        <v>82672046177.191986</v>
      </c>
      <c r="M8" s="11">
        <v>139716427420.86285</v>
      </c>
    </row>
    <row r="10" spans="1:13" ht="15" thickBot="1" x14ac:dyDescent="0.35"/>
    <row r="11" spans="1:13" x14ac:dyDescent="0.3">
      <c r="A11" s="3" t="s">
        <v>0</v>
      </c>
      <c r="B11" s="4">
        <f>B4</f>
        <v>2010</v>
      </c>
      <c r="C11" s="4">
        <f t="shared" ref="C11:M11" si="0">C4</f>
        <v>2011</v>
      </c>
      <c r="D11" s="4">
        <f t="shared" si="0"/>
        <v>2012</v>
      </c>
      <c r="E11" s="4">
        <f t="shared" si="0"/>
        <v>2013</v>
      </c>
      <c r="F11" s="4">
        <f t="shared" si="0"/>
        <v>2014</v>
      </c>
      <c r="G11" s="4">
        <f t="shared" si="0"/>
        <v>2015</v>
      </c>
      <c r="H11" s="4">
        <f t="shared" si="0"/>
        <v>2016</v>
      </c>
      <c r="I11" s="4">
        <f t="shared" si="0"/>
        <v>2017</v>
      </c>
      <c r="J11" s="4">
        <f t="shared" si="0"/>
        <v>2018</v>
      </c>
      <c r="K11" s="4">
        <f t="shared" si="0"/>
        <v>2019</v>
      </c>
      <c r="L11" s="4">
        <f t="shared" si="0"/>
        <v>2020</v>
      </c>
      <c r="M11" s="5">
        <f t="shared" si="0"/>
        <v>2021</v>
      </c>
    </row>
    <row r="12" spans="1:13" x14ac:dyDescent="0.3">
      <c r="A12" s="6" t="s">
        <v>1</v>
      </c>
      <c r="B12" s="12">
        <f t="shared" ref="B12:M14" si="1">B5/B$8</f>
        <v>0.21709986562785744</v>
      </c>
      <c r="C12" s="12">
        <f t="shared" si="1"/>
        <v>0.24891149201363863</v>
      </c>
      <c r="D12" s="12">
        <f t="shared" si="1"/>
        <v>0.23616347905301188</v>
      </c>
      <c r="E12" s="12">
        <f t="shared" si="1"/>
        <v>0.24758921175875667</v>
      </c>
      <c r="F12" s="12">
        <f t="shared" si="1"/>
        <v>0.28659235740749789</v>
      </c>
      <c r="G12" s="12">
        <f t="shared" si="1"/>
        <v>0.29371975772465797</v>
      </c>
      <c r="H12" s="12">
        <f t="shared" si="1"/>
        <v>0.26337480652626638</v>
      </c>
      <c r="I12" s="12">
        <f t="shared" si="1"/>
        <v>0.26366876112743015</v>
      </c>
      <c r="J12" s="12">
        <f t="shared" si="1"/>
        <v>0.26159015802830982</v>
      </c>
      <c r="K12" s="12">
        <f t="shared" si="1"/>
        <v>0.26674202318552653</v>
      </c>
      <c r="L12" s="12">
        <f t="shared" si="1"/>
        <v>0.25078212753361301</v>
      </c>
      <c r="M12" s="13">
        <f t="shared" si="1"/>
        <v>0.28329242706712188</v>
      </c>
    </row>
    <row r="13" spans="1:13" x14ac:dyDescent="0.3">
      <c r="A13" s="6" t="s">
        <v>2</v>
      </c>
      <c r="B13" s="12">
        <f t="shared" si="1"/>
        <v>0.38155724946065755</v>
      </c>
      <c r="C13" s="12">
        <f t="shared" si="1"/>
        <v>0.37289435846145047</v>
      </c>
      <c r="D13" s="12">
        <f t="shared" si="1"/>
        <v>0.43714295933216524</v>
      </c>
      <c r="E13" s="12">
        <f t="shared" si="1"/>
        <v>0.39983832564470073</v>
      </c>
      <c r="F13" s="12">
        <f t="shared" si="1"/>
        <v>0.35955573224780829</v>
      </c>
      <c r="G13" s="12">
        <f t="shared" si="1"/>
        <v>0.35333521092950076</v>
      </c>
      <c r="H13" s="12">
        <f t="shared" si="1"/>
        <v>0.30432499043538719</v>
      </c>
      <c r="I13" s="12">
        <f t="shared" si="1"/>
        <v>0.28294035617827734</v>
      </c>
      <c r="J13" s="12">
        <f t="shared" si="1"/>
        <v>0.27109185266356167</v>
      </c>
      <c r="K13" s="12">
        <f t="shared" si="1"/>
        <v>0.26655163438036944</v>
      </c>
      <c r="L13" s="12">
        <f t="shared" si="1"/>
        <v>0.27608633100457425</v>
      </c>
      <c r="M13" s="13">
        <f t="shared" si="1"/>
        <v>0.26021879720641444</v>
      </c>
    </row>
    <row r="14" spans="1:13" ht="15" thickBot="1" x14ac:dyDescent="0.35">
      <c r="A14" s="14" t="s">
        <v>3</v>
      </c>
      <c r="B14" s="15">
        <f t="shared" si="1"/>
        <v>0.40134288491148495</v>
      </c>
      <c r="C14" s="15">
        <f t="shared" si="1"/>
        <v>0.37819414952491093</v>
      </c>
      <c r="D14" s="15">
        <f t="shared" si="1"/>
        <v>0.32669356161482294</v>
      </c>
      <c r="E14" s="15">
        <f t="shared" si="1"/>
        <v>0.35257246259654262</v>
      </c>
      <c r="F14" s="15">
        <f t="shared" si="1"/>
        <v>0.35385191034469393</v>
      </c>
      <c r="G14" s="15">
        <f t="shared" si="1"/>
        <v>0.35294503134584126</v>
      </c>
      <c r="H14" s="15">
        <f t="shared" si="1"/>
        <v>0.43230020303834638</v>
      </c>
      <c r="I14" s="15">
        <f t="shared" si="1"/>
        <v>0.4533908826942924</v>
      </c>
      <c r="J14" s="15">
        <f t="shared" si="1"/>
        <v>0.46731798930812851</v>
      </c>
      <c r="K14" s="15">
        <f t="shared" si="1"/>
        <v>0.46670634243410397</v>
      </c>
      <c r="L14" s="15">
        <f t="shared" si="1"/>
        <v>0.47313154146181291</v>
      </c>
      <c r="M14" s="16">
        <f t="shared" si="1"/>
        <v>0.45648877572646374</v>
      </c>
    </row>
    <row r="16" spans="1:13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9</v>
      </c>
    </row>
    <row r="19" spans="1:1" x14ac:dyDescent="0.3">
      <c r="A19" s="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2023-02-09T23:47:32Z</dcterms:created>
  <dcterms:modified xsi:type="dcterms:W3CDTF">2023-02-09T23:48:23Z</dcterms:modified>
</cp:coreProperties>
</file>